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120" windowWidth="29040" windowHeight="13725"/>
  </bookViews>
  <sheets>
    <sheet name="Club" sheetId="2" r:id="rId1"/>
  </sheets>
  <definedNames>
    <definedName name="_xlnm._FilterDatabase" localSheetId="0" hidden="1">Club!$B$87:$I$114</definedName>
  </definedNames>
  <calcPr calcId="125725"/>
</workbook>
</file>

<file path=xl/calcChain.xml><?xml version="1.0" encoding="utf-8"?>
<calcChain xmlns="http://schemas.openxmlformats.org/spreadsheetml/2006/main">
  <c r="A101" i="2"/>
  <c r="A102"/>
  <c r="A103" s="1"/>
  <c r="A104" s="1"/>
  <c r="A105" s="1"/>
  <c r="A106" s="1"/>
  <c r="A107" s="1"/>
  <c r="A108" s="1"/>
  <c r="A109" s="1"/>
  <c r="A110" s="1"/>
  <c r="C110"/>
  <c r="I110" s="1"/>
  <c r="E101"/>
  <c r="I101" s="1"/>
  <c r="C106"/>
  <c r="E108"/>
  <c r="I108" s="1"/>
  <c r="G107"/>
  <c r="I107" s="1"/>
  <c r="G103"/>
  <c r="E105"/>
  <c r="I105" s="1"/>
  <c r="E98"/>
  <c r="I98" s="1"/>
  <c r="E102"/>
  <c r="I102" s="1"/>
  <c r="D92"/>
  <c r="I92" s="1"/>
  <c r="C18"/>
  <c r="I18" s="1"/>
  <c r="E20"/>
  <c r="I20" s="1"/>
  <c r="E22"/>
  <c r="I22" s="1"/>
  <c r="C13"/>
  <c r="I13" s="1"/>
  <c r="E54"/>
  <c r="I54" s="1"/>
  <c r="G60"/>
  <c r="I60" s="1"/>
  <c r="I96"/>
  <c r="I24"/>
  <c r="I15"/>
  <c r="I16"/>
  <c r="I17"/>
  <c r="I57"/>
  <c r="I66"/>
  <c r="I50"/>
  <c r="I55"/>
  <c r="I53"/>
  <c r="A88"/>
  <c r="A89" s="1"/>
  <c r="A90" s="1"/>
  <c r="A91" s="1"/>
  <c r="A92" s="1"/>
  <c r="A93" s="1"/>
  <c r="A94" s="1"/>
  <c r="A95" s="1"/>
  <c r="A96" s="1"/>
  <c r="A97" s="1"/>
  <c r="A98" s="1"/>
  <c r="A99" s="1"/>
  <c r="A100" s="1"/>
  <c r="I97"/>
  <c r="I90"/>
  <c r="I109"/>
  <c r="I106"/>
  <c r="I99"/>
  <c r="I95"/>
  <c r="I14"/>
  <c r="I87"/>
  <c r="I52"/>
  <c r="I59"/>
  <c r="I63"/>
  <c r="I58"/>
  <c r="I64"/>
  <c r="I56"/>
  <c r="I62"/>
  <c r="I65"/>
  <c r="I61"/>
  <c r="I51"/>
  <c r="I12"/>
  <c r="I19"/>
  <c r="I21"/>
  <c r="I23"/>
  <c r="I103"/>
  <c r="I88"/>
  <c r="I91"/>
  <c r="I94"/>
  <c r="I89"/>
  <c r="I93"/>
  <c r="I100"/>
  <c r="I104"/>
  <c r="A5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13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<sst xmlns="http://schemas.openxmlformats.org/spreadsheetml/2006/main" count="157" uniqueCount="94">
  <si>
    <t>Maandagavond</t>
  </si>
  <si>
    <t>Dinsdagmiddag</t>
  </si>
  <si>
    <t>Ladder</t>
  </si>
  <si>
    <t>Totaal</t>
  </si>
  <si>
    <t>P 1</t>
  </si>
  <si>
    <t>P 2</t>
  </si>
  <si>
    <t>P 3</t>
  </si>
  <si>
    <t>P 4</t>
  </si>
  <si>
    <t>Paar</t>
  </si>
  <si>
    <t xml:space="preserve">Elke speler van een drietal dient minimaal op 2 zittingen van elke competitie te </t>
  </si>
  <si>
    <t>Zie verder art. 27 en 28 van het wedstrijdreglement.</t>
  </si>
  <si>
    <t>Nel de Jong-Reedijk &amp; Hans Vrolijk</t>
  </si>
  <si>
    <t>Joke Dekker &amp; Riet van der Meer</t>
  </si>
  <si>
    <t>Carla van Santen &amp; Aad Simons</t>
  </si>
  <si>
    <t>Joke van Assendelft-Verwaal &amp; Wim Grund</t>
  </si>
  <si>
    <t>Henk Blom &amp; Hannie Koek</t>
  </si>
  <si>
    <t>Bertie Bruggeling-van Kekem &amp; Frits Ligtvoet</t>
  </si>
  <si>
    <t>Jannie van den Hoek &amp; Jennie Raaijmakers-Somers</t>
  </si>
  <si>
    <t>Max de Ligt &amp; Ben Vrolijk</t>
  </si>
  <si>
    <t>Annie van der Mee &amp; Wil Ooms</t>
  </si>
  <si>
    <t>Karin van Duijn-Ouwerkerk &amp; Moneke de Koning</t>
  </si>
  <si>
    <t>Els Hagen-Verheul &amp; Adrie Wassen-Eyke</t>
  </si>
  <si>
    <t>Rienee Faasse &amp; Anja Vrolijk</t>
  </si>
  <si>
    <t>Chris van Gennep &amp; Clasien van der Zalm-van Eck</t>
  </si>
  <si>
    <t>Miep te Pas &amp; Willem Schop</t>
  </si>
  <si>
    <t>Minie van Vessum &amp; Gerrit van Vessum</t>
  </si>
  <si>
    <t>Anja Groenenboom &amp; Wil van der Puijl</t>
  </si>
  <si>
    <t>Joop de Jong &amp; Nel Visser</t>
  </si>
  <si>
    <t>Coen de Bode &amp; Hannie de Bode-Sparreboom</t>
  </si>
  <si>
    <t>Ab Sierat &amp; Riek Wuister-Magereij</t>
  </si>
  <si>
    <t>Corrie van der Plas &amp; Maarten van der Plas</t>
  </si>
  <si>
    <t>Gemiddelde indien 1x geen geldig resultaat</t>
  </si>
  <si>
    <t>Geen rangschikking indien &gt; 1x geen geldig resultaat</t>
  </si>
  <si>
    <t>Anneke Vol-van Rijn &amp; Bart Vol</t>
  </si>
  <si>
    <t>Ineke Steen &amp; Ineke Reedijk-Volbeda</t>
  </si>
  <si>
    <t>Miep te Pas &amp; Gina Rijkers</t>
  </si>
  <si>
    <t>Hannie Koek &amp; Riet van der Meer</t>
  </si>
  <si>
    <t>Nel Visser &amp; Corrie van Wijk</t>
  </si>
  <si>
    <t>Yvonne Krowinkel &amp; Carla van Santen</t>
  </si>
  <si>
    <t>Hanny Haringa &amp; Joke Blom-van den Bosch</t>
  </si>
  <si>
    <t>Arjan Lesuis &amp; Ab Sierat</t>
  </si>
  <si>
    <t>Annie Cribbelier &amp; Bert Scheenjes</t>
  </si>
  <si>
    <t>Koos Houtman &amp; Piet Toet</t>
  </si>
  <si>
    <t>Leyda van der Hoek-Stolk &amp; Ben van der Hoek</t>
  </si>
  <si>
    <t>Marjo Huting-Bolleman &amp; Lilian Pot-van der Haar</t>
  </si>
  <si>
    <t>Jeanet Bongers &amp; Jaap Luyendijk</t>
  </si>
  <si>
    <t>Joke van Assendelft-Verwaal &amp; Tea van Beek-Reijntjes</t>
  </si>
  <si>
    <t>Peter Verlinde &amp; Judith Verlinde</t>
  </si>
  <si>
    <t>Ria van Doorn-van Rosmalen &amp; Wil Ooms</t>
  </si>
  <si>
    <t>Chris van Gennep &amp; Carlo Tomaello</t>
  </si>
  <si>
    <t>Rinie ter Horst &amp; Annie Spiljard</t>
  </si>
  <si>
    <t>Aad van der Linden &amp; Dirk van der Schaaf</t>
  </si>
  <si>
    <t>Elly van 't Hof &amp; Jeanette van Loo</t>
  </si>
  <si>
    <t>Rode letters: Gewisseld van partner tijdens seizoen</t>
  </si>
  <si>
    <t>Voor een geldig resultaat dat meetelt voor het clubkampioenschap moet een paar minstens</t>
  </si>
  <si>
    <t>P 5</t>
  </si>
  <si>
    <t>Ruud Hagen &amp; Bertus Wassen</t>
  </si>
  <si>
    <t>Loes de Groot &amp; Martha Lewis</t>
  </si>
  <si>
    <t>Marianne Dol-Hinke &amp; Wil Edelenbosch-Dobbelaar</t>
  </si>
  <si>
    <t>Rien Roodenburg &amp; Jan Wildhagen</t>
  </si>
  <si>
    <t xml:space="preserve">  3 keer samen (als vast paar) hebben gespeeld.</t>
  </si>
  <si>
    <t xml:space="preserve">  hebben gespeeld om in aanmerking te komen voor de titel clubkampioen.</t>
  </si>
  <si>
    <t>René van der Heide &amp; Martin Klijn</t>
  </si>
  <si>
    <t>Peter de Jong &amp; Peter van Houwelingen</t>
  </si>
  <si>
    <t>Jannie van de Hoek &amp; Wim Grund</t>
  </si>
  <si>
    <t>Antoinette de Jong &amp; Ismay de Jong</t>
  </si>
  <si>
    <t>Jaap Griffioen &amp; Myrna Kramer</t>
  </si>
  <si>
    <t>Loes de Groot &amp; Gonny de Laat</t>
  </si>
  <si>
    <t>Kees Schrijvers &amp; Joke Sandanger</t>
  </si>
  <si>
    <t>Ann Bruin &amp; Laurina van Gurp</t>
  </si>
  <si>
    <t>-</t>
  </si>
  <si>
    <t>Corrie van Es-Kool &amp; Wilh Verheijden</t>
  </si>
  <si>
    <t xml:space="preserve">Maandagmiddag </t>
  </si>
  <si>
    <t>Clubkampioenschap 2024-2025</t>
  </si>
  <si>
    <t>Tea van Beek &amp; Ria van Doorn</t>
  </si>
  <si>
    <t>Laurina van Gurp &amp; Marjo Huting</t>
  </si>
  <si>
    <t>G</t>
  </si>
  <si>
    <t>Jan van den Ende &amp; Betty van den Ende</t>
  </si>
  <si>
    <t>Rob d'Anjou &amp; Anjo d'Anjou</t>
  </si>
  <si>
    <t>Jos Meulenbroek &amp; Corrie Meijdam</t>
  </si>
  <si>
    <t>Bert Bechthum &amp; Elly van den Bosch</t>
  </si>
  <si>
    <t>Martha Lewis-van Pelt &amp; Jan Hoogstad</t>
  </si>
  <si>
    <t>Rias Bonnema &amp; Jaap Griffioen</t>
  </si>
  <si>
    <t>Aad Simons &amp; Hans Vrolijk</t>
  </si>
  <si>
    <t>Jan &amp; Arjan Breederland &amp; Leen van Sintmaartensdijk</t>
  </si>
  <si>
    <t>De B-lijn begint met een score van 60% van de laatste plaats in de A-lijn, naar beneden afgerond.</t>
  </si>
  <si>
    <t>Clasien van der Zalm-van Eck &amp; Joke Dekker</t>
  </si>
  <si>
    <t>Fred Spiessens &amp; Loek Bokhorst</t>
  </si>
  <si>
    <t>Bep van der Sluis &amp; Wil van der Vaart</t>
  </si>
  <si>
    <t>*)</t>
  </si>
  <si>
    <t xml:space="preserve">P1 telt niet mee voor het clubkampioenschap aangezien, eenmalig, een groot aantal spelers van partner </t>
  </si>
  <si>
    <t>hebben gewisseld.</t>
  </si>
  <si>
    <t>P1 *)</t>
  </si>
  <si>
    <t>Butler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</si>
</sst>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2" borderId="0" xfId="0" applyFill="1"/>
    <xf numFmtId="0" fontId="0" fillId="0" borderId="0" xfId="0" applyBorder="1"/>
    <xf numFmtId="0" fontId="0" fillId="0" borderId="0" xfId="0" applyBorder="1" applyAlignment="1">
      <alignment horizontal="right"/>
    </xf>
    <xf numFmtId="0" fontId="3" fillId="0" borderId="0" xfId="0" applyFont="1"/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0" fontId="0" fillId="3" borderId="0" xfId="0" applyFill="1"/>
    <xf numFmtId="0" fontId="0" fillId="0" borderId="0" xfId="0" applyBorder="1" applyAlignment="1">
      <alignment horizontal="left"/>
    </xf>
    <xf numFmtId="0" fontId="0" fillId="2" borderId="0" xfId="0" applyFill="1" applyBorder="1"/>
    <xf numFmtId="0" fontId="0" fillId="0" borderId="0" xfId="0" applyFill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Fill="1" applyBorder="1" applyAlignment="1"/>
    <xf numFmtId="0" fontId="2" fillId="0" borderId="1" xfId="0" applyFont="1" applyBorder="1"/>
    <xf numFmtId="0" fontId="2" fillId="0" borderId="1" xfId="0" applyFont="1" applyBorder="1" applyAlignment="1"/>
    <xf numFmtId="0" fontId="0" fillId="3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3" borderId="0" xfId="0" applyNumberFormat="1" applyFill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2" borderId="0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2" fontId="0" fillId="3" borderId="0" xfId="0" applyNumberFormat="1" applyFill="1" applyAlignment="1">
      <alignment horizontal="right"/>
    </xf>
    <xf numFmtId="2" fontId="0" fillId="2" borderId="0" xfId="0" applyNumberFormat="1" applyFill="1" applyAlignment="1">
      <alignment horizontal="right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23"/>
  <sheetViews>
    <sheetView tabSelected="1" zoomScaleNormal="100" workbookViewId="0">
      <selection activeCell="K92" sqref="K92"/>
    </sheetView>
  </sheetViews>
  <sheetFormatPr defaultRowHeight="14.25"/>
  <cols>
    <col min="1" max="1" width="3.875" style="3" customWidth="1"/>
    <col min="2" max="2" width="46.5" customWidth="1"/>
    <col min="3" max="3" width="5" style="10" customWidth="1"/>
    <col min="4" max="4" width="5.625" style="4" bestFit="1" customWidth="1"/>
    <col min="5" max="6" width="5" style="4" customWidth="1"/>
    <col min="7" max="7" width="5.375" style="4" bestFit="1" customWidth="1"/>
    <col min="8" max="8" width="6.625" style="4" customWidth="1"/>
    <col min="9" max="9" width="7.25" style="26" customWidth="1"/>
  </cols>
  <sheetData>
    <row r="2" spans="1:9" ht="15">
      <c r="B2" s="21" t="s">
        <v>73</v>
      </c>
      <c r="C2" s="11"/>
      <c r="D2" s="5"/>
      <c r="E2" s="5"/>
      <c r="F2" s="5"/>
      <c r="G2" s="5"/>
      <c r="H2" s="5"/>
      <c r="I2" s="25"/>
    </row>
    <row r="3" spans="1:9">
      <c r="B3" t="s">
        <v>54</v>
      </c>
    </row>
    <row r="4" spans="1:9">
      <c r="B4" t="s">
        <v>60</v>
      </c>
    </row>
    <row r="5" spans="1:9">
      <c r="B5" t="s">
        <v>9</v>
      </c>
    </row>
    <row r="6" spans="1:9">
      <c r="B6" t="s">
        <v>61</v>
      </c>
    </row>
    <row r="7" spans="1:9">
      <c r="B7" t="s">
        <v>10</v>
      </c>
    </row>
    <row r="8" spans="1:9">
      <c r="B8" s="17"/>
    </row>
    <row r="9" spans="1:9" ht="15">
      <c r="B9" s="22" t="s">
        <v>72</v>
      </c>
      <c r="C9" s="11"/>
      <c r="D9" s="11"/>
      <c r="E9" s="11"/>
      <c r="F9" s="11"/>
      <c r="G9" s="11"/>
      <c r="H9" s="11"/>
      <c r="I9" s="27"/>
    </row>
    <row r="10" spans="1:9">
      <c r="B10" s="2" t="s">
        <v>8</v>
      </c>
      <c r="C10" s="19" t="s">
        <v>4</v>
      </c>
      <c r="D10" s="19" t="s">
        <v>5</v>
      </c>
      <c r="E10" s="19" t="s">
        <v>6</v>
      </c>
      <c r="F10" s="19" t="s">
        <v>7</v>
      </c>
      <c r="G10" s="19" t="s">
        <v>55</v>
      </c>
      <c r="H10" s="19" t="s">
        <v>2</v>
      </c>
      <c r="I10" s="25" t="s">
        <v>3</v>
      </c>
    </row>
    <row r="11" spans="1:9">
      <c r="B11" s="7"/>
      <c r="C11" s="12"/>
      <c r="D11" s="8"/>
      <c r="E11" s="8"/>
      <c r="F11" s="8"/>
      <c r="H11" s="8"/>
      <c r="I11" s="28"/>
    </row>
    <row r="12" spans="1:9">
      <c r="A12" s="3">
        <v>1</v>
      </c>
      <c r="B12" t="s">
        <v>36</v>
      </c>
      <c r="C12" s="10">
        <v>1</v>
      </c>
      <c r="D12" s="4">
        <v>2</v>
      </c>
      <c r="E12" s="4">
        <v>1</v>
      </c>
      <c r="F12" s="4">
        <v>4</v>
      </c>
      <c r="G12" s="4">
        <v>3</v>
      </c>
      <c r="H12" s="4">
        <v>1</v>
      </c>
      <c r="I12" s="29">
        <f t="shared" ref="I12:I24" si="0">+C12+D12+E12+F12+G12+H12</f>
        <v>12</v>
      </c>
    </row>
    <row r="13" spans="1:9">
      <c r="A13" s="3">
        <f>+A12+1</f>
        <v>2</v>
      </c>
      <c r="B13" t="s">
        <v>34</v>
      </c>
      <c r="C13" s="39">
        <f>18/5</f>
        <v>3.6</v>
      </c>
      <c r="D13" s="4">
        <v>1</v>
      </c>
      <c r="E13" s="4">
        <v>4</v>
      </c>
      <c r="F13" s="4">
        <v>3</v>
      </c>
      <c r="G13" s="4">
        <v>5</v>
      </c>
      <c r="H13" s="4">
        <v>5</v>
      </c>
      <c r="I13" s="29">
        <f t="shared" si="0"/>
        <v>21.6</v>
      </c>
    </row>
    <row r="14" spans="1:9">
      <c r="A14" s="3">
        <f>+A13+1</f>
        <v>3</v>
      </c>
      <c r="B14" s="18" t="s">
        <v>58</v>
      </c>
      <c r="C14" s="10">
        <v>4</v>
      </c>
      <c r="D14" s="4">
        <v>3</v>
      </c>
      <c r="E14" s="4">
        <v>3</v>
      </c>
      <c r="F14" s="4">
        <v>2</v>
      </c>
      <c r="G14" s="4">
        <v>2</v>
      </c>
      <c r="H14" s="4">
        <v>9</v>
      </c>
      <c r="I14" s="29">
        <f t="shared" si="0"/>
        <v>23</v>
      </c>
    </row>
    <row r="15" spans="1:9">
      <c r="A15" s="3">
        <f>+A14+1</f>
        <v>4</v>
      </c>
      <c r="B15" t="s">
        <v>33</v>
      </c>
      <c r="C15" s="10">
        <v>2</v>
      </c>
      <c r="D15" s="4">
        <v>4</v>
      </c>
      <c r="E15" s="4">
        <v>2</v>
      </c>
      <c r="F15" s="4">
        <v>5</v>
      </c>
      <c r="G15" s="4">
        <v>6</v>
      </c>
      <c r="H15" s="4">
        <v>4</v>
      </c>
      <c r="I15" s="29">
        <f t="shared" si="0"/>
        <v>23</v>
      </c>
    </row>
    <row r="16" spans="1:9">
      <c r="A16" s="3">
        <f>+A15+1</f>
        <v>5</v>
      </c>
      <c r="B16" t="s">
        <v>68</v>
      </c>
      <c r="C16" s="10">
        <v>7</v>
      </c>
      <c r="D16" s="4">
        <v>5</v>
      </c>
      <c r="E16" s="4">
        <v>7</v>
      </c>
      <c r="F16" s="4">
        <v>1</v>
      </c>
      <c r="G16" s="4">
        <v>8</v>
      </c>
      <c r="H16" s="4">
        <v>7</v>
      </c>
      <c r="I16" s="29">
        <f t="shared" si="0"/>
        <v>35</v>
      </c>
    </row>
    <row r="17" spans="1:9">
      <c r="A17" s="3">
        <f t="shared" ref="A17:A24" si="1">+A16+1</f>
        <v>6</v>
      </c>
      <c r="B17" t="s">
        <v>38</v>
      </c>
      <c r="C17" s="10">
        <v>8</v>
      </c>
      <c r="D17" s="4">
        <v>6</v>
      </c>
      <c r="E17" s="4">
        <v>10</v>
      </c>
      <c r="F17" s="4">
        <v>9</v>
      </c>
      <c r="G17" s="4">
        <v>1</v>
      </c>
      <c r="H17" s="4">
        <v>3</v>
      </c>
      <c r="I17" s="29">
        <f t="shared" si="0"/>
        <v>37</v>
      </c>
    </row>
    <row r="18" spans="1:9">
      <c r="A18" s="3">
        <f t="shared" si="1"/>
        <v>7</v>
      </c>
      <c r="B18" t="s">
        <v>37</v>
      </c>
      <c r="C18" s="39">
        <f>36/5</f>
        <v>7.2</v>
      </c>
      <c r="D18" s="4">
        <v>7</v>
      </c>
      <c r="E18" s="4">
        <v>11</v>
      </c>
      <c r="F18" s="4">
        <v>6</v>
      </c>
      <c r="G18" s="4">
        <v>4</v>
      </c>
      <c r="H18" s="4">
        <v>8</v>
      </c>
      <c r="I18" s="29">
        <f t="shared" si="0"/>
        <v>43.2</v>
      </c>
    </row>
    <row r="19" spans="1:9">
      <c r="A19" s="3">
        <f t="shared" si="1"/>
        <v>8</v>
      </c>
      <c r="B19" s="18" t="s">
        <v>59</v>
      </c>
      <c r="C19" s="10">
        <v>5</v>
      </c>
      <c r="D19" s="4">
        <v>15</v>
      </c>
      <c r="E19" s="4">
        <v>5</v>
      </c>
      <c r="F19" s="4">
        <v>14</v>
      </c>
      <c r="G19" s="4">
        <v>11</v>
      </c>
      <c r="H19" s="4">
        <v>2</v>
      </c>
      <c r="I19" s="29">
        <f t="shared" si="0"/>
        <v>52</v>
      </c>
    </row>
    <row r="20" spans="1:9">
      <c r="A20" s="3">
        <f t="shared" si="1"/>
        <v>9</v>
      </c>
      <c r="B20" t="s">
        <v>86</v>
      </c>
      <c r="C20" s="10">
        <v>11</v>
      </c>
      <c r="D20" s="4">
        <v>11</v>
      </c>
      <c r="E20" s="39">
        <f>45/5</f>
        <v>9</v>
      </c>
      <c r="F20" s="4">
        <v>8</v>
      </c>
      <c r="G20" s="4">
        <v>9</v>
      </c>
      <c r="H20" s="4">
        <v>6</v>
      </c>
      <c r="I20" s="29">
        <f t="shared" si="0"/>
        <v>54</v>
      </c>
    </row>
    <row r="21" spans="1:9">
      <c r="A21" s="3">
        <f t="shared" si="1"/>
        <v>10</v>
      </c>
      <c r="B21" t="s">
        <v>39</v>
      </c>
      <c r="C21" s="10">
        <v>6</v>
      </c>
      <c r="D21" s="4">
        <v>10</v>
      </c>
      <c r="E21" s="4">
        <v>8</v>
      </c>
      <c r="F21" s="4">
        <v>7</v>
      </c>
      <c r="G21" s="4">
        <v>14</v>
      </c>
      <c r="H21" s="4">
        <v>12</v>
      </c>
      <c r="I21" s="29">
        <f t="shared" si="0"/>
        <v>57</v>
      </c>
    </row>
    <row r="22" spans="1:9">
      <c r="A22" s="3">
        <f t="shared" si="1"/>
        <v>11</v>
      </c>
      <c r="B22" t="s">
        <v>67</v>
      </c>
      <c r="C22" s="10">
        <v>10</v>
      </c>
      <c r="D22" s="4">
        <v>9</v>
      </c>
      <c r="E22" s="39">
        <f>55/5</f>
        <v>11</v>
      </c>
      <c r="F22" s="4">
        <v>10</v>
      </c>
      <c r="G22" s="4">
        <v>15</v>
      </c>
      <c r="H22" s="4">
        <v>11</v>
      </c>
      <c r="I22" s="29">
        <f t="shared" si="0"/>
        <v>66</v>
      </c>
    </row>
    <row r="23" spans="1:9">
      <c r="A23" s="3">
        <f t="shared" si="1"/>
        <v>12</v>
      </c>
      <c r="B23" t="s">
        <v>40</v>
      </c>
      <c r="C23" s="10">
        <v>14</v>
      </c>
      <c r="D23" s="4">
        <v>14</v>
      </c>
      <c r="E23" s="4">
        <v>6</v>
      </c>
      <c r="F23" s="4">
        <v>11</v>
      </c>
      <c r="G23" s="4">
        <v>13</v>
      </c>
      <c r="H23" s="4">
        <v>10</v>
      </c>
      <c r="I23" s="29">
        <f t="shared" si="0"/>
        <v>68</v>
      </c>
    </row>
    <row r="24" spans="1:9">
      <c r="A24" s="3">
        <f t="shared" si="1"/>
        <v>13</v>
      </c>
      <c r="B24" t="s">
        <v>41</v>
      </c>
      <c r="C24" s="10">
        <v>12</v>
      </c>
      <c r="D24" s="4">
        <v>13</v>
      </c>
      <c r="E24" s="4">
        <v>12</v>
      </c>
      <c r="F24" s="4">
        <v>13</v>
      </c>
      <c r="G24" s="4">
        <v>12</v>
      </c>
      <c r="H24" s="4">
        <v>13</v>
      </c>
      <c r="I24" s="29">
        <f t="shared" si="0"/>
        <v>75</v>
      </c>
    </row>
    <row r="25" spans="1:9">
      <c r="C25"/>
      <c r="D25"/>
      <c r="E25"/>
      <c r="F25"/>
      <c r="G25"/>
      <c r="H25"/>
      <c r="I25" s="29"/>
    </row>
    <row r="26" spans="1:9">
      <c r="A26" s="15"/>
      <c r="B26" s="7" t="s">
        <v>87</v>
      </c>
      <c r="C26" s="33">
        <v>13</v>
      </c>
      <c r="D26" s="20">
        <v>12</v>
      </c>
      <c r="E26" s="20">
        <v>13</v>
      </c>
      <c r="F26" s="38" t="s">
        <v>76</v>
      </c>
      <c r="G26" s="38" t="s">
        <v>76</v>
      </c>
      <c r="H26" s="42" t="s">
        <v>70</v>
      </c>
      <c r="I26" s="32">
        <v>99</v>
      </c>
    </row>
    <row r="27" spans="1:9">
      <c r="A27" s="15"/>
      <c r="B27" s="17" t="s">
        <v>88</v>
      </c>
      <c r="C27" s="38" t="s">
        <v>76</v>
      </c>
      <c r="D27" s="35">
        <v>17</v>
      </c>
      <c r="E27" s="20">
        <v>14</v>
      </c>
      <c r="F27" s="34">
        <v>15</v>
      </c>
      <c r="G27" s="38" t="s">
        <v>76</v>
      </c>
      <c r="H27" s="42" t="s">
        <v>70</v>
      </c>
      <c r="I27" s="32">
        <v>99</v>
      </c>
    </row>
    <row r="28" spans="1:9">
      <c r="A28" s="15"/>
      <c r="B28" t="s">
        <v>69</v>
      </c>
      <c r="C28" s="10">
        <v>3</v>
      </c>
      <c r="D28" s="4">
        <v>8</v>
      </c>
      <c r="E28" s="4">
        <v>9</v>
      </c>
      <c r="F28" s="38" t="s">
        <v>76</v>
      </c>
      <c r="G28" s="4">
        <v>7</v>
      </c>
      <c r="H28" s="38" t="s">
        <v>76</v>
      </c>
      <c r="I28" s="32">
        <v>99</v>
      </c>
    </row>
    <row r="29" spans="1:9">
      <c r="A29" s="15"/>
      <c r="B29" t="s">
        <v>35</v>
      </c>
      <c r="C29" s="10">
        <v>9</v>
      </c>
      <c r="D29" s="4">
        <v>16</v>
      </c>
      <c r="E29" s="38" t="s">
        <v>76</v>
      </c>
      <c r="F29" s="4">
        <v>12</v>
      </c>
      <c r="G29" s="4">
        <v>10</v>
      </c>
      <c r="H29" s="38" t="s">
        <v>76</v>
      </c>
      <c r="I29" s="32">
        <v>99</v>
      </c>
    </row>
    <row r="30" spans="1:9">
      <c r="C30"/>
      <c r="D30"/>
      <c r="E30"/>
      <c r="F30"/>
      <c r="G30"/>
      <c r="H30"/>
      <c r="I30" s="29"/>
    </row>
    <row r="32" spans="1:9">
      <c r="B32" s="9" t="s">
        <v>53</v>
      </c>
    </row>
    <row r="33" spans="1:9">
      <c r="B33" s="6" t="s">
        <v>31</v>
      </c>
    </row>
    <row r="34" spans="1:9">
      <c r="A34" s="32" t="s">
        <v>76</v>
      </c>
      <c r="B34" s="14" t="s">
        <v>32</v>
      </c>
    </row>
    <row r="35" spans="1:9">
      <c r="A35" s="13"/>
      <c r="B35" s="13"/>
      <c r="C35" s="11"/>
      <c r="D35" s="5"/>
      <c r="E35" s="5"/>
      <c r="F35" s="5"/>
      <c r="G35" s="5"/>
      <c r="H35" s="5"/>
      <c r="I35" s="25"/>
    </row>
    <row r="36" spans="1:9">
      <c r="B36" s="3"/>
      <c r="I36" s="29"/>
    </row>
    <row r="37" spans="1:9" ht="15">
      <c r="B37" s="21" t="s">
        <v>73</v>
      </c>
      <c r="C37" s="11"/>
      <c r="D37" s="5"/>
      <c r="E37" s="5"/>
      <c r="F37" s="5"/>
      <c r="G37" s="5"/>
      <c r="H37" s="5"/>
      <c r="I37" s="25"/>
    </row>
    <row r="38" spans="1:9">
      <c r="B38" t="s">
        <v>54</v>
      </c>
    </row>
    <row r="39" spans="1:9">
      <c r="B39" t="s">
        <v>60</v>
      </c>
    </row>
    <row r="40" spans="1:9">
      <c r="B40" t="s">
        <v>9</v>
      </c>
    </row>
    <row r="41" spans="1:9">
      <c r="B41" t="s">
        <v>61</v>
      </c>
    </row>
    <row r="42" spans="1:9">
      <c r="B42" t="s">
        <v>10</v>
      </c>
    </row>
    <row r="43" spans="1:9">
      <c r="B43" s="17"/>
    </row>
    <row r="44" spans="1:9" ht="15">
      <c r="B44" s="22" t="s">
        <v>0</v>
      </c>
      <c r="C44" s="13"/>
      <c r="D44" s="22"/>
      <c r="E44" s="22"/>
      <c r="F44" s="22"/>
      <c r="G44" s="22"/>
      <c r="H44" s="22"/>
    </row>
    <row r="45" spans="1:9">
      <c r="B45" s="2" t="s">
        <v>8</v>
      </c>
      <c r="C45" s="19" t="s">
        <v>92</v>
      </c>
      <c r="D45" s="19" t="s">
        <v>93</v>
      </c>
      <c r="E45" s="19" t="s">
        <v>5</v>
      </c>
      <c r="F45" s="19" t="s">
        <v>6</v>
      </c>
      <c r="G45" s="19" t="s">
        <v>7</v>
      </c>
      <c r="H45" s="5" t="s">
        <v>2</v>
      </c>
      <c r="I45" s="30" t="s">
        <v>3</v>
      </c>
    </row>
    <row r="46" spans="1:9">
      <c r="I46" s="29"/>
    </row>
    <row r="47" spans="1:9">
      <c r="A47" s="15" t="s">
        <v>89</v>
      </c>
      <c r="B47" t="s">
        <v>90</v>
      </c>
      <c r="I47" s="29"/>
    </row>
    <row r="48" spans="1:9">
      <c r="A48" s="1"/>
      <c r="I48" s="4" t="s">
        <v>91</v>
      </c>
    </row>
    <row r="49" spans="1:9">
      <c r="I49" s="29"/>
    </row>
    <row r="50" spans="1:9">
      <c r="A50" s="3">
        <v>1</v>
      </c>
      <c r="B50" t="s">
        <v>63</v>
      </c>
      <c r="C50"/>
      <c r="D50" s="4">
        <v>2</v>
      </c>
      <c r="E50" s="4">
        <v>3</v>
      </c>
      <c r="F50" s="4">
        <v>1</v>
      </c>
      <c r="G50" s="4">
        <v>1</v>
      </c>
      <c r="H50" s="4">
        <v>1</v>
      </c>
      <c r="I50" s="29">
        <f t="shared" ref="I50:I66" si="2">+C50+D50+E50+F50+G50+H50</f>
        <v>8</v>
      </c>
    </row>
    <row r="51" spans="1:9">
      <c r="A51" s="3">
        <f>+A50+1</f>
        <v>2</v>
      </c>
      <c r="B51" t="s">
        <v>62</v>
      </c>
      <c r="D51" s="4">
        <v>3</v>
      </c>
      <c r="E51" s="4">
        <v>1</v>
      </c>
      <c r="F51" s="4">
        <v>3</v>
      </c>
      <c r="G51" s="4">
        <v>6</v>
      </c>
      <c r="H51" s="39">
        <v>3.25</v>
      </c>
      <c r="I51" s="29">
        <f t="shared" si="2"/>
        <v>16.25</v>
      </c>
    </row>
    <row r="52" spans="1:9">
      <c r="A52" s="3">
        <f t="shared" ref="A52:A66" si="3">+A51+1</f>
        <v>3</v>
      </c>
      <c r="B52" t="s">
        <v>42</v>
      </c>
      <c r="D52" s="4">
        <v>4.5</v>
      </c>
      <c r="E52" s="4">
        <v>2</v>
      </c>
      <c r="F52" s="4">
        <v>7</v>
      </c>
      <c r="G52" s="4">
        <v>3</v>
      </c>
      <c r="H52" s="4">
        <v>2</v>
      </c>
      <c r="I52" s="29">
        <f t="shared" si="2"/>
        <v>18.5</v>
      </c>
    </row>
    <row r="53" spans="1:9">
      <c r="A53" s="3">
        <f t="shared" si="3"/>
        <v>4</v>
      </c>
      <c r="B53" t="s">
        <v>43</v>
      </c>
      <c r="C53"/>
      <c r="D53" s="4">
        <v>1</v>
      </c>
      <c r="E53" s="4">
        <v>5</v>
      </c>
      <c r="F53" s="4">
        <v>6</v>
      </c>
      <c r="G53" s="4">
        <v>5</v>
      </c>
      <c r="H53" s="4">
        <v>5</v>
      </c>
      <c r="I53" s="29">
        <f t="shared" si="2"/>
        <v>22</v>
      </c>
    </row>
    <row r="54" spans="1:9">
      <c r="A54" s="3">
        <f t="shared" si="3"/>
        <v>5</v>
      </c>
      <c r="B54" t="s">
        <v>83</v>
      </c>
      <c r="C54"/>
      <c r="D54" s="4">
        <v>4.5</v>
      </c>
      <c r="E54" s="39">
        <f>20.5/4</f>
        <v>5.125</v>
      </c>
      <c r="F54" s="4">
        <v>4</v>
      </c>
      <c r="G54" s="4">
        <v>8</v>
      </c>
      <c r="H54" s="4">
        <v>4</v>
      </c>
      <c r="I54" s="29">
        <f t="shared" si="2"/>
        <v>25.625</v>
      </c>
    </row>
    <row r="55" spans="1:9">
      <c r="A55" s="3">
        <f t="shared" si="3"/>
        <v>6</v>
      </c>
      <c r="B55" t="s">
        <v>82</v>
      </c>
      <c r="C55"/>
      <c r="D55" s="4">
        <v>8</v>
      </c>
      <c r="E55" s="4">
        <v>11</v>
      </c>
      <c r="F55" s="4">
        <v>2</v>
      </c>
      <c r="G55" s="4">
        <v>2</v>
      </c>
      <c r="H55" s="4">
        <v>3</v>
      </c>
      <c r="I55" s="29">
        <f t="shared" si="2"/>
        <v>26</v>
      </c>
    </row>
    <row r="56" spans="1:9">
      <c r="A56" s="3">
        <f t="shared" si="3"/>
        <v>7</v>
      </c>
      <c r="B56" t="s">
        <v>64</v>
      </c>
      <c r="D56" s="4">
        <v>6</v>
      </c>
      <c r="E56" s="4">
        <v>7</v>
      </c>
      <c r="F56" s="4">
        <v>11</v>
      </c>
      <c r="G56" s="4">
        <v>7</v>
      </c>
      <c r="H56" s="4">
        <v>7</v>
      </c>
      <c r="I56" s="29">
        <f t="shared" si="2"/>
        <v>38</v>
      </c>
    </row>
    <row r="57" spans="1:9">
      <c r="A57" s="3">
        <f t="shared" si="3"/>
        <v>8</v>
      </c>
      <c r="B57" t="s">
        <v>84</v>
      </c>
      <c r="C57"/>
      <c r="D57" s="4">
        <v>9</v>
      </c>
      <c r="E57" s="4">
        <v>6</v>
      </c>
      <c r="F57" s="4">
        <v>9</v>
      </c>
      <c r="G57" s="4">
        <v>10</v>
      </c>
      <c r="H57" s="4">
        <v>6</v>
      </c>
      <c r="I57" s="29">
        <f t="shared" si="2"/>
        <v>40</v>
      </c>
    </row>
    <row r="58" spans="1:9">
      <c r="A58" s="3">
        <f t="shared" si="3"/>
        <v>9</v>
      </c>
      <c r="B58" t="s">
        <v>48</v>
      </c>
      <c r="D58" s="4">
        <v>11</v>
      </c>
      <c r="E58" s="4">
        <v>8</v>
      </c>
      <c r="F58" s="4">
        <v>14</v>
      </c>
      <c r="G58" s="4">
        <v>9</v>
      </c>
      <c r="H58" s="4">
        <v>8</v>
      </c>
      <c r="I58" s="29">
        <f t="shared" si="2"/>
        <v>50</v>
      </c>
    </row>
    <row r="59" spans="1:9">
      <c r="A59" s="3">
        <f t="shared" si="3"/>
        <v>10</v>
      </c>
      <c r="B59" t="s">
        <v>47</v>
      </c>
      <c r="D59" s="4">
        <v>10</v>
      </c>
      <c r="E59" s="4">
        <v>13</v>
      </c>
      <c r="F59" s="4">
        <v>8</v>
      </c>
      <c r="G59" s="4">
        <v>11</v>
      </c>
      <c r="H59" s="4">
        <v>9</v>
      </c>
      <c r="I59" s="29">
        <f t="shared" si="2"/>
        <v>51</v>
      </c>
    </row>
    <row r="60" spans="1:9">
      <c r="A60" s="3">
        <f t="shared" si="3"/>
        <v>11</v>
      </c>
      <c r="B60" t="s">
        <v>45</v>
      </c>
      <c r="D60" s="4">
        <v>12</v>
      </c>
      <c r="E60" s="4">
        <v>9</v>
      </c>
      <c r="F60" s="4">
        <v>10</v>
      </c>
      <c r="G60" s="41">
        <f>41/4</f>
        <v>10.25</v>
      </c>
      <c r="H60" s="4">
        <v>10</v>
      </c>
      <c r="I60" s="29">
        <f t="shared" si="2"/>
        <v>51.25</v>
      </c>
    </row>
    <row r="61" spans="1:9">
      <c r="A61" s="3">
        <f t="shared" si="3"/>
        <v>12</v>
      </c>
      <c r="B61" t="s">
        <v>81</v>
      </c>
      <c r="D61" s="4">
        <v>13</v>
      </c>
      <c r="E61" s="4">
        <v>10</v>
      </c>
      <c r="F61" s="4">
        <v>15</v>
      </c>
      <c r="G61" s="4">
        <v>12</v>
      </c>
      <c r="H61" s="4">
        <v>11</v>
      </c>
      <c r="I61" s="29">
        <f t="shared" si="2"/>
        <v>61</v>
      </c>
    </row>
    <row r="62" spans="1:9">
      <c r="A62" s="3">
        <f t="shared" si="3"/>
        <v>13</v>
      </c>
      <c r="B62" t="s">
        <v>51</v>
      </c>
      <c r="D62" s="4">
        <v>14</v>
      </c>
      <c r="E62" s="4">
        <v>12</v>
      </c>
      <c r="F62" s="4">
        <v>12</v>
      </c>
      <c r="G62" s="4">
        <v>15</v>
      </c>
      <c r="H62" s="4">
        <v>16</v>
      </c>
      <c r="I62" s="29">
        <f t="shared" si="2"/>
        <v>69</v>
      </c>
    </row>
    <row r="63" spans="1:9">
      <c r="A63" s="3">
        <f t="shared" si="3"/>
        <v>14</v>
      </c>
      <c r="B63" t="s">
        <v>49</v>
      </c>
      <c r="D63" s="4">
        <v>16</v>
      </c>
      <c r="E63" s="4">
        <v>14</v>
      </c>
      <c r="F63" s="4">
        <v>13</v>
      </c>
      <c r="G63" s="4">
        <v>16</v>
      </c>
      <c r="H63" s="4">
        <v>13</v>
      </c>
      <c r="I63" s="29">
        <f t="shared" si="2"/>
        <v>72</v>
      </c>
    </row>
    <row r="64" spans="1:9">
      <c r="A64" s="3">
        <f t="shared" si="3"/>
        <v>15</v>
      </c>
      <c r="B64" t="s">
        <v>44</v>
      </c>
      <c r="D64" s="4">
        <v>18</v>
      </c>
      <c r="E64" s="4">
        <v>16</v>
      </c>
      <c r="F64" s="4">
        <v>17</v>
      </c>
      <c r="G64" s="4">
        <v>13</v>
      </c>
      <c r="H64" s="4">
        <v>12</v>
      </c>
      <c r="I64" s="29">
        <f t="shared" si="2"/>
        <v>76</v>
      </c>
    </row>
    <row r="65" spans="1:9">
      <c r="A65" s="3">
        <f t="shared" si="3"/>
        <v>16</v>
      </c>
      <c r="B65" t="s">
        <v>52</v>
      </c>
      <c r="D65" s="4">
        <v>15</v>
      </c>
      <c r="E65" s="4">
        <v>18</v>
      </c>
      <c r="F65" s="4">
        <v>16</v>
      </c>
      <c r="G65" s="4">
        <v>14</v>
      </c>
      <c r="H65" s="4">
        <v>15</v>
      </c>
      <c r="I65" s="29">
        <f t="shared" si="2"/>
        <v>78</v>
      </c>
    </row>
    <row r="66" spans="1:9">
      <c r="A66" s="3">
        <f t="shared" si="3"/>
        <v>17</v>
      </c>
      <c r="B66" t="s">
        <v>50</v>
      </c>
      <c r="C66"/>
      <c r="D66" s="4">
        <v>17</v>
      </c>
      <c r="E66" s="4">
        <v>15</v>
      </c>
      <c r="F66" s="4">
        <v>18</v>
      </c>
      <c r="G66" s="4">
        <v>17</v>
      </c>
      <c r="H66" s="4">
        <v>14</v>
      </c>
      <c r="I66" s="29">
        <f t="shared" si="2"/>
        <v>81</v>
      </c>
    </row>
    <row r="67" spans="1:9">
      <c r="C67"/>
      <c r="H67"/>
      <c r="I67" s="29"/>
    </row>
    <row r="68" spans="1:9">
      <c r="B68" t="s">
        <v>46</v>
      </c>
      <c r="D68" s="38" t="s">
        <v>76</v>
      </c>
      <c r="E68" s="4">
        <v>17</v>
      </c>
      <c r="F68" s="4">
        <v>5</v>
      </c>
      <c r="G68" s="38" t="s">
        <v>76</v>
      </c>
      <c r="H68" s="38" t="s">
        <v>76</v>
      </c>
      <c r="I68" s="32">
        <v>99</v>
      </c>
    </row>
    <row r="69" spans="1:9">
      <c r="B69" t="s">
        <v>65</v>
      </c>
      <c r="C69"/>
      <c r="D69" s="4">
        <v>7</v>
      </c>
      <c r="E69" s="4">
        <v>4</v>
      </c>
      <c r="F69" s="38" t="s">
        <v>76</v>
      </c>
      <c r="G69" s="4">
        <v>4</v>
      </c>
      <c r="H69" s="38" t="s">
        <v>76</v>
      </c>
      <c r="I69" s="32">
        <v>99</v>
      </c>
    </row>
    <row r="70" spans="1:9">
      <c r="C70"/>
      <c r="E70"/>
      <c r="H70"/>
      <c r="I70" s="29"/>
    </row>
    <row r="71" spans="1:9">
      <c r="A71"/>
      <c r="B71" s="9" t="s">
        <v>53</v>
      </c>
    </row>
    <row r="72" spans="1:9">
      <c r="A72"/>
      <c r="B72" s="6" t="s">
        <v>31</v>
      </c>
    </row>
    <row r="73" spans="1:9">
      <c r="A73" s="32" t="s">
        <v>76</v>
      </c>
      <c r="B73" s="14" t="s">
        <v>32</v>
      </c>
    </row>
    <row r="74" spans="1:9">
      <c r="A74" s="2"/>
      <c r="B74" s="2"/>
      <c r="C74" s="11"/>
      <c r="D74" s="5"/>
      <c r="E74" s="5"/>
      <c r="F74" s="5"/>
      <c r="G74" s="5"/>
      <c r="H74" s="5"/>
      <c r="I74" s="25"/>
    </row>
    <row r="75" spans="1:9">
      <c r="A75"/>
      <c r="I75" s="29"/>
    </row>
    <row r="76" spans="1:9" ht="15">
      <c r="A76" s="7"/>
      <c r="B76" s="21" t="s">
        <v>73</v>
      </c>
      <c r="C76" s="11"/>
      <c r="D76" s="5"/>
      <c r="E76" s="5"/>
      <c r="F76" s="5"/>
      <c r="G76" s="5"/>
      <c r="H76" s="5"/>
      <c r="I76" s="25"/>
    </row>
    <row r="77" spans="1:9">
      <c r="A77" s="7"/>
      <c r="B77" t="s">
        <v>54</v>
      </c>
      <c r="C77" s="12"/>
      <c r="D77" s="8"/>
      <c r="E77" s="8"/>
      <c r="F77" s="8"/>
      <c r="G77" s="8"/>
      <c r="H77" s="8"/>
    </row>
    <row r="78" spans="1:9">
      <c r="A78" s="7"/>
      <c r="B78" t="s">
        <v>60</v>
      </c>
      <c r="C78" s="12"/>
      <c r="D78" s="8"/>
      <c r="E78" s="8"/>
      <c r="F78" s="8"/>
      <c r="G78" s="8"/>
      <c r="H78" s="8"/>
    </row>
    <row r="79" spans="1:9">
      <c r="A79" s="7"/>
      <c r="B79" t="s">
        <v>9</v>
      </c>
      <c r="C79" s="12"/>
      <c r="D79" s="8"/>
      <c r="E79" s="8"/>
      <c r="F79" s="8"/>
      <c r="G79" s="8"/>
      <c r="H79" s="8"/>
    </row>
    <row r="80" spans="1:9">
      <c r="A80" s="7"/>
      <c r="B80" t="s">
        <v>61</v>
      </c>
      <c r="C80" s="12"/>
      <c r="D80" s="8"/>
      <c r="E80" s="8"/>
      <c r="F80" s="8"/>
      <c r="G80" s="8"/>
      <c r="H80" s="8"/>
    </row>
    <row r="81" spans="1:10">
      <c r="A81" s="7"/>
      <c r="B81" t="s">
        <v>10</v>
      </c>
      <c r="C81" s="12"/>
      <c r="D81" s="8"/>
      <c r="E81" s="8"/>
      <c r="F81" s="8"/>
      <c r="G81" s="8"/>
      <c r="H81" s="8"/>
    </row>
    <row r="82" spans="1:10">
      <c r="A82" s="7"/>
      <c r="B82" s="17" t="s">
        <v>85</v>
      </c>
      <c r="C82" s="12"/>
      <c r="D82" s="8"/>
      <c r="E82" s="8"/>
      <c r="F82" s="8"/>
      <c r="G82" s="8"/>
      <c r="H82" s="8"/>
    </row>
    <row r="83" spans="1:10">
      <c r="A83" s="7"/>
      <c r="B83" s="7"/>
      <c r="C83" s="12"/>
      <c r="D83" s="8"/>
      <c r="E83" s="8"/>
      <c r="F83" s="8"/>
      <c r="G83" s="8"/>
      <c r="H83" s="8"/>
    </row>
    <row r="84" spans="1:10" ht="15">
      <c r="A84" s="15"/>
      <c r="B84" s="43" t="s">
        <v>1</v>
      </c>
      <c r="C84" s="43"/>
      <c r="D84" s="43"/>
      <c r="E84" s="43"/>
      <c r="F84" s="43"/>
      <c r="G84" s="43"/>
      <c r="H84" s="43"/>
    </row>
    <row r="85" spans="1:10">
      <c r="A85" s="15"/>
      <c r="B85" s="2" t="s">
        <v>8</v>
      </c>
      <c r="C85" s="19" t="s">
        <v>4</v>
      </c>
      <c r="D85" s="19" t="s">
        <v>5</v>
      </c>
      <c r="E85" s="19" t="s">
        <v>6</v>
      </c>
      <c r="F85" s="19" t="s">
        <v>7</v>
      </c>
      <c r="G85" s="19" t="s">
        <v>55</v>
      </c>
      <c r="H85" s="19" t="s">
        <v>2</v>
      </c>
      <c r="I85" s="30" t="s">
        <v>3</v>
      </c>
      <c r="J85" s="24"/>
    </row>
    <row r="86" spans="1:10">
      <c r="A86" s="15"/>
      <c r="B86" s="7"/>
      <c r="C86" s="12"/>
      <c r="D86" s="8"/>
      <c r="E86" s="8"/>
      <c r="G86" s="8"/>
      <c r="H86" s="8"/>
      <c r="I86" s="31"/>
    </row>
    <row r="87" spans="1:10">
      <c r="A87" s="15">
        <v>1</v>
      </c>
      <c r="B87" s="7" t="s">
        <v>11</v>
      </c>
      <c r="C87" s="33">
        <v>1</v>
      </c>
      <c r="D87" s="20">
        <v>3</v>
      </c>
      <c r="E87" s="33">
        <v>1</v>
      </c>
      <c r="F87" s="34">
        <v>2</v>
      </c>
      <c r="G87" s="33">
        <v>3</v>
      </c>
      <c r="H87" s="33">
        <v>5</v>
      </c>
      <c r="I87" s="29">
        <f t="shared" ref="I87:I110" si="4">+C87+D87+E87+F87+G87+H87</f>
        <v>15</v>
      </c>
    </row>
    <row r="88" spans="1:10">
      <c r="A88" s="15">
        <f>+A87+1</f>
        <v>2</v>
      </c>
      <c r="B88" s="17" t="s">
        <v>66</v>
      </c>
      <c r="C88" s="33">
        <v>2</v>
      </c>
      <c r="D88" s="20">
        <v>7</v>
      </c>
      <c r="E88" s="33">
        <v>2</v>
      </c>
      <c r="F88" s="33">
        <v>3</v>
      </c>
      <c r="G88" s="34">
        <v>1</v>
      </c>
      <c r="H88" s="33">
        <v>7</v>
      </c>
      <c r="I88" s="29">
        <f t="shared" si="4"/>
        <v>22</v>
      </c>
    </row>
    <row r="89" spans="1:10">
      <c r="A89" s="15">
        <f t="shared" ref="A89:A110" si="5">+A88+1</f>
        <v>3</v>
      </c>
      <c r="B89" s="7" t="s">
        <v>12</v>
      </c>
      <c r="C89" s="33">
        <v>11</v>
      </c>
      <c r="D89" s="33">
        <v>8</v>
      </c>
      <c r="E89" s="33">
        <v>5</v>
      </c>
      <c r="F89" s="34">
        <v>1</v>
      </c>
      <c r="G89" s="33">
        <v>2</v>
      </c>
      <c r="H89" s="33">
        <v>2</v>
      </c>
      <c r="I89" s="29">
        <f t="shared" si="4"/>
        <v>29</v>
      </c>
    </row>
    <row r="90" spans="1:10">
      <c r="A90" s="15">
        <f t="shared" si="5"/>
        <v>4</v>
      </c>
      <c r="B90" s="17" t="s">
        <v>74</v>
      </c>
      <c r="C90" s="33">
        <v>6</v>
      </c>
      <c r="D90" s="33">
        <v>5</v>
      </c>
      <c r="E90" s="33">
        <v>3</v>
      </c>
      <c r="F90" s="34">
        <v>9</v>
      </c>
      <c r="G90" s="33">
        <v>6</v>
      </c>
      <c r="H90" s="33">
        <v>1</v>
      </c>
      <c r="I90" s="29">
        <f t="shared" si="4"/>
        <v>30</v>
      </c>
    </row>
    <row r="91" spans="1:10">
      <c r="A91" s="15">
        <f t="shared" si="5"/>
        <v>5</v>
      </c>
      <c r="B91" s="7" t="s">
        <v>16</v>
      </c>
      <c r="C91" s="33">
        <v>4</v>
      </c>
      <c r="D91" s="33">
        <v>2</v>
      </c>
      <c r="E91" s="33">
        <v>4</v>
      </c>
      <c r="F91" s="34">
        <v>11</v>
      </c>
      <c r="G91" s="33">
        <v>13</v>
      </c>
      <c r="H91" s="33">
        <v>9</v>
      </c>
      <c r="I91" s="29">
        <f t="shared" si="4"/>
        <v>43</v>
      </c>
    </row>
    <row r="92" spans="1:10">
      <c r="A92" s="15">
        <f t="shared" si="5"/>
        <v>6</v>
      </c>
      <c r="B92" s="7" t="s">
        <v>14</v>
      </c>
      <c r="C92" s="33">
        <v>5</v>
      </c>
      <c r="D92" s="37">
        <f>36/5</f>
        <v>7.2</v>
      </c>
      <c r="E92" s="33">
        <v>7</v>
      </c>
      <c r="F92" s="34">
        <v>4</v>
      </c>
      <c r="G92" s="33">
        <v>5</v>
      </c>
      <c r="H92" s="33">
        <v>15</v>
      </c>
      <c r="I92" s="29">
        <f t="shared" si="4"/>
        <v>43.2</v>
      </c>
    </row>
    <row r="93" spans="1:10">
      <c r="A93" s="15">
        <f t="shared" si="5"/>
        <v>7</v>
      </c>
      <c r="B93" s="7" t="s">
        <v>19</v>
      </c>
      <c r="C93" s="33">
        <v>3</v>
      </c>
      <c r="D93" s="33">
        <v>10</v>
      </c>
      <c r="E93" s="33">
        <v>8</v>
      </c>
      <c r="F93" s="34">
        <v>12</v>
      </c>
      <c r="G93" s="33">
        <v>9</v>
      </c>
      <c r="H93" s="33">
        <v>3</v>
      </c>
      <c r="I93" s="29">
        <f t="shared" si="4"/>
        <v>45</v>
      </c>
    </row>
    <row r="94" spans="1:10">
      <c r="A94" s="15">
        <f t="shared" si="5"/>
        <v>8</v>
      </c>
      <c r="B94" s="7" t="s">
        <v>15</v>
      </c>
      <c r="C94" s="33">
        <v>12</v>
      </c>
      <c r="D94" s="33">
        <v>9</v>
      </c>
      <c r="E94" s="33">
        <v>6</v>
      </c>
      <c r="F94" s="34">
        <v>5</v>
      </c>
      <c r="G94" s="33">
        <v>8</v>
      </c>
      <c r="H94" s="33">
        <v>6</v>
      </c>
      <c r="I94" s="29">
        <f t="shared" si="4"/>
        <v>46</v>
      </c>
    </row>
    <row r="95" spans="1:10">
      <c r="A95" s="15">
        <f t="shared" si="5"/>
        <v>9</v>
      </c>
      <c r="B95" s="7" t="s">
        <v>17</v>
      </c>
      <c r="C95" s="33">
        <v>9</v>
      </c>
      <c r="D95" s="33">
        <v>4</v>
      </c>
      <c r="E95" s="33">
        <v>9</v>
      </c>
      <c r="F95" s="34">
        <v>10</v>
      </c>
      <c r="G95" s="33">
        <v>4</v>
      </c>
      <c r="H95" s="33">
        <v>11</v>
      </c>
      <c r="I95" s="29">
        <f t="shared" si="4"/>
        <v>47</v>
      </c>
    </row>
    <row r="96" spans="1:10">
      <c r="A96" s="15">
        <f t="shared" si="5"/>
        <v>10</v>
      </c>
      <c r="B96" s="17" t="s">
        <v>75</v>
      </c>
      <c r="C96" s="33">
        <v>14</v>
      </c>
      <c r="D96" s="20">
        <v>10</v>
      </c>
      <c r="E96" s="33">
        <v>11</v>
      </c>
      <c r="F96" s="33">
        <v>6</v>
      </c>
      <c r="G96" s="34">
        <v>7</v>
      </c>
      <c r="H96" s="33">
        <v>8</v>
      </c>
      <c r="I96" s="29">
        <f t="shared" si="4"/>
        <v>56</v>
      </c>
    </row>
    <row r="97" spans="1:9">
      <c r="A97" s="15">
        <f t="shared" si="5"/>
        <v>11</v>
      </c>
      <c r="B97" s="17" t="s">
        <v>77</v>
      </c>
      <c r="C97" s="33">
        <v>8</v>
      </c>
      <c r="D97" s="33">
        <v>6</v>
      </c>
      <c r="E97" s="33">
        <v>10</v>
      </c>
      <c r="F97" s="34">
        <v>7</v>
      </c>
      <c r="G97" s="33">
        <v>9</v>
      </c>
      <c r="H97" s="33">
        <v>17</v>
      </c>
      <c r="I97" s="29">
        <f t="shared" si="4"/>
        <v>57</v>
      </c>
    </row>
    <row r="98" spans="1:9">
      <c r="A98" s="15">
        <f t="shared" si="5"/>
        <v>12</v>
      </c>
      <c r="B98" s="7" t="s">
        <v>20</v>
      </c>
      <c r="C98" s="33">
        <v>10</v>
      </c>
      <c r="D98" s="33">
        <v>11</v>
      </c>
      <c r="E98" s="37">
        <f>54/5</f>
        <v>10.8</v>
      </c>
      <c r="F98" s="34">
        <v>8</v>
      </c>
      <c r="G98" s="33">
        <v>12</v>
      </c>
      <c r="H98" s="33">
        <v>13</v>
      </c>
      <c r="I98" s="29">
        <f t="shared" si="4"/>
        <v>64.8</v>
      </c>
    </row>
    <row r="99" spans="1:9">
      <c r="A99" s="15">
        <f t="shared" si="5"/>
        <v>13</v>
      </c>
      <c r="B99" s="7" t="s">
        <v>27</v>
      </c>
      <c r="C99" s="33">
        <v>12</v>
      </c>
      <c r="D99" s="33">
        <v>13</v>
      </c>
      <c r="E99" s="33">
        <v>10</v>
      </c>
      <c r="F99" s="34">
        <v>10</v>
      </c>
      <c r="G99" s="33">
        <v>14</v>
      </c>
      <c r="H99" s="33">
        <v>12</v>
      </c>
      <c r="I99" s="29">
        <f t="shared" si="4"/>
        <v>71</v>
      </c>
    </row>
    <row r="100" spans="1:9">
      <c r="A100" s="15">
        <f t="shared" si="5"/>
        <v>14</v>
      </c>
      <c r="B100" s="7" t="s">
        <v>23</v>
      </c>
      <c r="C100" s="33">
        <v>16</v>
      </c>
      <c r="D100" s="33">
        <v>11</v>
      </c>
      <c r="E100" s="33">
        <v>13</v>
      </c>
      <c r="F100" s="34">
        <v>9</v>
      </c>
      <c r="G100" s="33">
        <v>15</v>
      </c>
      <c r="H100" s="33">
        <v>18</v>
      </c>
      <c r="I100" s="29">
        <f t="shared" si="4"/>
        <v>82</v>
      </c>
    </row>
    <row r="101" spans="1:9">
      <c r="A101" s="15">
        <f t="shared" si="5"/>
        <v>15</v>
      </c>
      <c r="B101" s="17" t="s">
        <v>24</v>
      </c>
      <c r="C101" s="4">
        <v>13</v>
      </c>
      <c r="D101" s="4">
        <v>18</v>
      </c>
      <c r="E101" s="37">
        <f>69/5</f>
        <v>13.8</v>
      </c>
      <c r="F101" s="4">
        <v>15</v>
      </c>
      <c r="G101" s="4">
        <v>13</v>
      </c>
      <c r="H101" s="4">
        <v>10</v>
      </c>
      <c r="I101" s="29">
        <f t="shared" si="4"/>
        <v>82.8</v>
      </c>
    </row>
    <row r="102" spans="1:9">
      <c r="A102" s="15">
        <f t="shared" si="5"/>
        <v>16</v>
      </c>
      <c r="B102" s="7" t="s">
        <v>21</v>
      </c>
      <c r="C102" s="33">
        <v>11</v>
      </c>
      <c r="D102" s="33">
        <v>14</v>
      </c>
      <c r="E102" s="37">
        <f>70/5</f>
        <v>14</v>
      </c>
      <c r="F102" s="34">
        <v>11</v>
      </c>
      <c r="G102" s="33">
        <v>12</v>
      </c>
      <c r="H102" s="33">
        <v>22</v>
      </c>
      <c r="I102" s="29">
        <f t="shared" si="4"/>
        <v>84</v>
      </c>
    </row>
    <row r="103" spans="1:9">
      <c r="A103" s="15">
        <f t="shared" si="5"/>
        <v>17</v>
      </c>
      <c r="B103" s="7" t="s">
        <v>57</v>
      </c>
      <c r="C103" s="33">
        <v>18</v>
      </c>
      <c r="D103" s="20">
        <v>9</v>
      </c>
      <c r="E103" s="33">
        <v>12</v>
      </c>
      <c r="F103" s="33">
        <v>12</v>
      </c>
      <c r="G103" s="37">
        <f>70/5</f>
        <v>14</v>
      </c>
      <c r="H103" s="33">
        <v>19</v>
      </c>
      <c r="I103" s="29">
        <f t="shared" si="4"/>
        <v>84</v>
      </c>
    </row>
    <row r="104" spans="1:9">
      <c r="A104" s="15">
        <f t="shared" si="5"/>
        <v>18</v>
      </c>
      <c r="B104" s="7" t="s">
        <v>25</v>
      </c>
      <c r="C104" s="33">
        <v>17</v>
      </c>
      <c r="D104" s="33">
        <v>12</v>
      </c>
      <c r="E104" s="33">
        <v>9</v>
      </c>
      <c r="F104" s="34">
        <v>14</v>
      </c>
      <c r="G104" s="33">
        <v>15</v>
      </c>
      <c r="H104" s="33">
        <v>23</v>
      </c>
      <c r="I104" s="29">
        <f t="shared" si="4"/>
        <v>90</v>
      </c>
    </row>
    <row r="105" spans="1:9">
      <c r="A105" s="15">
        <f t="shared" si="5"/>
        <v>19</v>
      </c>
      <c r="B105" s="17" t="s">
        <v>56</v>
      </c>
      <c r="C105" s="33">
        <v>17</v>
      </c>
      <c r="D105" s="33">
        <v>13</v>
      </c>
      <c r="E105" s="37">
        <f>75/5</f>
        <v>15</v>
      </c>
      <c r="F105" s="33">
        <v>14</v>
      </c>
      <c r="G105" s="34">
        <v>10</v>
      </c>
      <c r="H105" s="33">
        <v>21</v>
      </c>
      <c r="I105" s="29">
        <f t="shared" si="4"/>
        <v>90</v>
      </c>
    </row>
    <row r="106" spans="1:9">
      <c r="A106" s="15">
        <f t="shared" si="5"/>
        <v>20</v>
      </c>
      <c r="B106" s="7" t="s">
        <v>28</v>
      </c>
      <c r="C106" s="37">
        <f>75/5</f>
        <v>15</v>
      </c>
      <c r="D106" s="33">
        <v>19</v>
      </c>
      <c r="E106" s="33">
        <v>12</v>
      </c>
      <c r="F106" s="34">
        <v>13</v>
      </c>
      <c r="G106" s="33">
        <v>11</v>
      </c>
      <c r="H106" s="33">
        <v>20</v>
      </c>
      <c r="I106" s="29">
        <f t="shared" si="4"/>
        <v>90</v>
      </c>
    </row>
    <row r="107" spans="1:9">
      <c r="A107" s="15">
        <f t="shared" si="5"/>
        <v>21</v>
      </c>
      <c r="B107" s="7" t="s">
        <v>26</v>
      </c>
      <c r="C107" s="33">
        <v>16</v>
      </c>
      <c r="D107" s="33">
        <v>17</v>
      </c>
      <c r="E107" s="33">
        <v>11</v>
      </c>
      <c r="F107" s="34">
        <v>16</v>
      </c>
      <c r="G107" s="37">
        <f>85/5</f>
        <v>17</v>
      </c>
      <c r="H107" s="33">
        <v>25</v>
      </c>
      <c r="I107" s="29">
        <f t="shared" si="4"/>
        <v>102</v>
      </c>
    </row>
    <row r="108" spans="1:9">
      <c r="A108" s="15">
        <f t="shared" si="5"/>
        <v>22</v>
      </c>
      <c r="B108" s="7" t="s">
        <v>29</v>
      </c>
      <c r="C108" s="33">
        <v>18</v>
      </c>
      <c r="D108" s="33">
        <v>21</v>
      </c>
      <c r="E108" s="37">
        <f>88/5</f>
        <v>17.600000000000001</v>
      </c>
      <c r="F108" s="34">
        <v>17</v>
      </c>
      <c r="G108" s="33">
        <v>16</v>
      </c>
      <c r="H108" s="33">
        <v>16</v>
      </c>
      <c r="I108" s="29">
        <f t="shared" si="4"/>
        <v>105.6</v>
      </c>
    </row>
    <row r="109" spans="1:9">
      <c r="A109" s="15">
        <f t="shared" si="5"/>
        <v>23</v>
      </c>
      <c r="B109" s="36" t="s">
        <v>71</v>
      </c>
      <c r="C109" s="33">
        <v>14</v>
      </c>
      <c r="D109" s="34">
        <v>20</v>
      </c>
      <c r="E109" s="34">
        <v>14</v>
      </c>
      <c r="F109" s="34">
        <v>18</v>
      </c>
      <c r="G109" s="33">
        <v>14</v>
      </c>
      <c r="H109" s="33">
        <v>26</v>
      </c>
      <c r="I109" s="29">
        <f t="shared" si="4"/>
        <v>106</v>
      </c>
    </row>
    <row r="110" spans="1:9">
      <c r="A110" s="15">
        <f t="shared" si="5"/>
        <v>24</v>
      </c>
      <c r="B110" s="36" t="s">
        <v>78</v>
      </c>
      <c r="C110" s="37">
        <f>90/5</f>
        <v>18</v>
      </c>
      <c r="D110" s="35">
        <v>15</v>
      </c>
      <c r="E110" s="34">
        <v>15</v>
      </c>
      <c r="F110" s="34">
        <v>19</v>
      </c>
      <c r="G110" s="33">
        <v>17</v>
      </c>
      <c r="H110" s="34">
        <v>24</v>
      </c>
      <c r="I110" s="29">
        <f t="shared" si="4"/>
        <v>108</v>
      </c>
    </row>
    <row r="111" spans="1:9">
      <c r="A111" s="15"/>
      <c r="B111" s="17"/>
      <c r="C111" s="35"/>
      <c r="E111" s="35"/>
      <c r="F111" s="34"/>
      <c r="G111" s="33"/>
      <c r="H111" s="35"/>
      <c r="I111" s="35"/>
    </row>
    <row r="112" spans="1:9">
      <c r="A112" s="15"/>
      <c r="B112" s="7" t="s">
        <v>13</v>
      </c>
      <c r="C112" s="33">
        <v>10</v>
      </c>
      <c r="D112" s="20">
        <v>1</v>
      </c>
      <c r="E112" s="38" t="s">
        <v>76</v>
      </c>
      <c r="F112" s="38" t="s">
        <v>76</v>
      </c>
      <c r="G112" s="33">
        <v>11</v>
      </c>
      <c r="H112" s="33">
        <v>4</v>
      </c>
      <c r="I112" s="32">
        <v>99</v>
      </c>
    </row>
    <row r="113" spans="1:9">
      <c r="A113" s="15"/>
      <c r="B113" s="17" t="s">
        <v>80</v>
      </c>
      <c r="C113" s="34" t="s">
        <v>70</v>
      </c>
      <c r="D113" s="34" t="s">
        <v>70</v>
      </c>
      <c r="E113" s="38" t="s">
        <v>76</v>
      </c>
      <c r="F113" s="34">
        <v>20</v>
      </c>
      <c r="G113" s="33">
        <v>18</v>
      </c>
      <c r="H113" s="38" t="s">
        <v>76</v>
      </c>
      <c r="I113" s="32">
        <v>99</v>
      </c>
    </row>
    <row r="114" spans="1:9">
      <c r="A114" s="15"/>
      <c r="B114" s="7" t="s">
        <v>79</v>
      </c>
      <c r="C114" s="33">
        <v>15</v>
      </c>
      <c r="D114" s="33">
        <v>16</v>
      </c>
      <c r="E114" s="33">
        <v>13</v>
      </c>
      <c r="F114" s="38" t="s">
        <v>76</v>
      </c>
      <c r="G114" s="38" t="s">
        <v>76</v>
      </c>
      <c r="H114" s="33"/>
      <c r="I114" s="32">
        <v>99</v>
      </c>
    </row>
    <row r="115" spans="1:9">
      <c r="A115" s="15"/>
      <c r="B115" s="7" t="s">
        <v>22</v>
      </c>
      <c r="C115" s="33">
        <v>7</v>
      </c>
      <c r="D115" s="38" t="s">
        <v>76</v>
      </c>
      <c r="E115" s="33">
        <v>8</v>
      </c>
      <c r="F115" s="34">
        <v>8</v>
      </c>
      <c r="G115" s="38" t="s">
        <v>76</v>
      </c>
      <c r="H115" s="38" t="s">
        <v>76</v>
      </c>
      <c r="I115" s="32">
        <v>99</v>
      </c>
    </row>
    <row r="116" spans="1:9">
      <c r="A116" s="15"/>
      <c r="B116" s="7" t="s">
        <v>30</v>
      </c>
      <c r="C116" s="33">
        <v>13</v>
      </c>
      <c r="D116" s="20">
        <v>12</v>
      </c>
      <c r="E116" s="38" t="s">
        <v>76</v>
      </c>
      <c r="F116" s="38" t="s">
        <v>76</v>
      </c>
      <c r="G116" s="34">
        <v>10</v>
      </c>
      <c r="H116" s="33">
        <v>14</v>
      </c>
      <c r="I116" s="32">
        <v>99</v>
      </c>
    </row>
    <row r="117" spans="1:9">
      <c r="A117" s="15"/>
      <c r="B117" s="7" t="s">
        <v>18</v>
      </c>
      <c r="C117" s="33">
        <v>15</v>
      </c>
      <c r="D117" s="33">
        <v>14</v>
      </c>
      <c r="E117" s="33">
        <v>7</v>
      </c>
      <c r="F117" s="34">
        <v>13</v>
      </c>
      <c r="G117" s="38" t="s">
        <v>76</v>
      </c>
      <c r="H117" s="38" t="s">
        <v>76</v>
      </c>
      <c r="I117" s="32">
        <v>99</v>
      </c>
    </row>
    <row r="118" spans="1:9">
      <c r="A118" s="15"/>
      <c r="B118" s="7"/>
      <c r="C118" s="20"/>
      <c r="D118" s="8"/>
      <c r="E118" s="8"/>
      <c r="G118" s="8"/>
      <c r="H118" s="8"/>
      <c r="I118" s="29"/>
    </row>
    <row r="119" spans="1:9">
      <c r="A119" s="15"/>
      <c r="B119" s="9" t="s">
        <v>53</v>
      </c>
      <c r="C119" s="20"/>
      <c r="G119" s="8"/>
      <c r="H119" s="8"/>
      <c r="I119" s="29"/>
    </row>
    <row r="120" spans="1:9">
      <c r="A120" s="15"/>
      <c r="B120" s="16" t="s">
        <v>31</v>
      </c>
      <c r="C120" s="12"/>
      <c r="D120" s="8"/>
      <c r="E120" s="8"/>
      <c r="F120" s="8"/>
      <c r="G120" s="8"/>
      <c r="H120" s="8"/>
    </row>
    <row r="121" spans="1:9">
      <c r="A121" s="40" t="s">
        <v>76</v>
      </c>
      <c r="B121" s="23" t="s">
        <v>32</v>
      </c>
      <c r="C121" s="12"/>
      <c r="D121" s="8"/>
      <c r="E121" s="8"/>
      <c r="F121" s="8"/>
      <c r="G121" s="8"/>
      <c r="H121" s="8"/>
    </row>
    <row r="122" spans="1:9">
      <c r="A122" s="13"/>
      <c r="B122" s="2"/>
      <c r="C122" s="11"/>
      <c r="D122" s="5"/>
      <c r="E122" s="5"/>
      <c r="F122" s="5"/>
      <c r="G122" s="5"/>
      <c r="H122" s="5"/>
      <c r="I122" s="25"/>
    </row>
    <row r="123" spans="1:9">
      <c r="D123" s="10"/>
      <c r="E123" s="10"/>
      <c r="F123" s="10"/>
    </row>
  </sheetData>
  <sortState ref="B87:I110">
    <sortCondition ref="I87:I110"/>
  </sortState>
  <mergeCells count="1">
    <mergeCell ref="B84:H84"/>
  </mergeCells>
  <pageMargins left="0.51181102362204722" right="0.51181102362204722" top="0.35433070866141736" bottom="0.35433070866141736" header="0.31496062992125984" footer="0.31496062992125984"/>
  <pageSetup paperSize="9" scale="45" orientation="portrait" r:id="rId1"/>
  <rowBreaks count="2" manualBreakCount="2">
    <brk id="35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Club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2025-05-22T07:59:41Z</cp:lastPrinted>
  <dcterms:created xsi:type="dcterms:W3CDTF">2023-01-05T11:43:23Z</dcterms:created>
  <dcterms:modified xsi:type="dcterms:W3CDTF">2025-06-08T09:37:37Z</dcterms:modified>
</cp:coreProperties>
</file>